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>
    <definedName name="_xlnm.Print_Area" localSheetId="0">'Лист1'!$A$2:$C$95</definedName>
  </definedNames>
  <calcPr fullCalcOnLoad="1"/>
</workbook>
</file>

<file path=xl/sharedStrings.xml><?xml version="1.0" encoding="utf-8"?>
<sst xmlns="http://schemas.openxmlformats.org/spreadsheetml/2006/main" count="163" uniqueCount="160">
  <si>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</si>
  <si>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</si>
  <si>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</si>
  <si>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</si>
  <si>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</si>
  <si>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</si>
  <si>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</si>
  <si>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</si>
  <si>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</si>
  <si>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</si>
  <si>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</si>
  <si>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</si>
  <si>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</si>
  <si>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</si>
  <si>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</si>
  <si>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</si>
  <si>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</si>
  <si>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</si>
  <si>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</si>
  <si>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</si>
  <si>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</si>
  <si>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</si>
  <si>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</si>
  <si>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</si>
  <si>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</si>
  <si>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</si>
  <si>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</si>
  <si>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</si>
  <si>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</si>
  <si>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</si>
  <si>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</si>
  <si>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</si>
  <si>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</si>
  <si>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</si>
  <si>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</si>
  <si>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</si>
  <si>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</si>
  <si>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</si>
  <si>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</si>
  <si>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</si>
  <si>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</si>
  <si>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</si>
  <si>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</si>
  <si>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</si>
  <si>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</si>
  <si>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</si>
  <si>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</si>
  <si>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</si>
  <si>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</si>
  <si>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</si>
  <si>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</si>
  <si>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</si>
  <si>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</si>
  <si>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</si>
  <si>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</si>
  <si>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</si>
  <si>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</si>
  <si>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</si>
  <si>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</si>
  <si>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</si>
  <si>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</si>
  <si>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</si>
  <si>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</si>
  <si>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</si>
  <si>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</si>
  <si>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</si>
  <si>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</si>
  <si>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</si>
  <si>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</si>
  <si>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</si>
  <si>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</si>
  <si>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</si>
  <si>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</si>
  <si>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</si>
  <si>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</si>
  <si>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</si>
  <si>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</si>
  <si>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</si>
  <si>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</si>
  <si>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</si>
  <si>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</si>
  <si>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</si>
  <si>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</si>
  <si>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</si>
  <si>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</si>
  <si>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</si>
  <si>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</si>
  <si>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</si>
  <si>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</si>
  <si>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</si>
  <si>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</si>
  <si>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</si>
  <si>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</si>
  <si>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</si>
  <si>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</si>
  <si>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</si>
  <si>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</si>
  <si>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</si>
  <si>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</si>
  <si>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</si>
  <si>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</si>
  <si>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</si>
  <si>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</si>
  <si>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</si>
  <si>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</si>
  <si>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</si>
  <si>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</si>
  <si>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</si>
  <si>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</si>
  <si>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</si>
  <si>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</si>
  <si>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</si>
  <si>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</si>
  <si>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</si>
  <si>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</si>
  <si>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</si>
  <si>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</si>
  <si>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</si>
  <si>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</si>
  <si>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</si>
  <si>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</si>
  <si>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</si>
  <si>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</si>
  <si>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</si>
  <si>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</si>
  <si>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</si>
  <si>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</si>
  <si>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</si>
  <si>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</si>
  <si>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</si>
  <si>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</si>
  <si>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</si>
  <si>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</si>
  <si>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</si>
  <si>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</si>
  <si>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</si>
  <si>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</si>
  <si>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</si>
  <si>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</si>
  <si>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</si>
  <si>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</si>
  <si>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</si>
  <si>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>Инициативные платежи зачисляемые в бюджеты сельских поселений</t>
  </si>
  <si>
    <t>000  1  17  150301  10  0000  150</t>
  </si>
  <si>
    <t>000  1  06  04011  02  0000  110</t>
  </si>
  <si>
    <t>000  1  06  04012  02  0000  110</t>
  </si>
  <si>
    <t>000 1  01  02020  01  0000  110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</si>
  <si>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</si>
  <si>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650 0310 0000000 000 000</t>
  </si>
  <si>
    <t>650 0405 0000000000 000</t>
  </si>
  <si>
    <t>Сельское хозяйство и рыболовство</t>
  </si>
  <si>
    <t>000  1  13  029951  10  0000  150</t>
  </si>
  <si>
    <t>Прочие доходы от компенсации затрат бюджетов сельских поселений</t>
  </si>
  <si>
    <t>000  1  13  00000  00  0000  000</t>
  </si>
  <si>
    <t xml:space="preserve"> об исполнении бюджета сельского поселения Казым за первое полугодие 2023 года</t>
  </si>
  <si>
    <t>000  1  17  000000  00  0000  000</t>
  </si>
  <si>
    <t>650 0107 0000000000 000</t>
  </si>
  <si>
    <t>ПРОЧИЕ НЕНАЛОГОВЫЕ ДОХОДЫ</t>
  </si>
  <si>
    <t>ДОХОДЫ ОТ ОКАЗАНИЯ ПЛАТНЫХ УСЛУГ И КОМПЕНСАЦИИ ЗАТРАТ ГОСУДАРСТВА</t>
  </si>
  <si>
    <t>от 20 сентября года № 79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</si>
</sst>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40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 applyProtection="1">
      <alignment vertical="center" wrapText="1"/>
      <protection hidden="1"/>
    </xf>
    <xf numFmtId="0" fontId="3" fillId="34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34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vertical="center" wrapText="1"/>
      <protection hidden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3" fillId="35" borderId="10" xfId="52" applyNumberFormat="1" applyFont="1" applyFill="1" applyBorder="1" applyAlignment="1" applyProtection="1">
      <alignment vertical="center" wrapText="1"/>
      <protection hidden="1"/>
    </xf>
    <xf numFmtId="49" fontId="3" fillId="35" borderId="10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5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"/>
  <cols>
    <col min="1" max="1" width="52.421875" style="17" customWidth="1"/>
    <col min="2" max="2" width="41.421875" style="14" customWidth="1"/>
    <col min="3" max="3" width="27.28125" style="2" customWidth="1"/>
    <col min="4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48" t="s">
        <v>10</v>
      </c>
      <c r="C2" s="48"/>
    </row>
    <row r="3" spans="1:3" s="2" customFormat="1" ht="18.75" customHeight="1">
      <c r="A3" s="17"/>
      <c r="B3" s="49" t="s">
        <v>19</v>
      </c>
      <c r="C3" s="49"/>
    </row>
    <row r="4" spans="1:3" s="2" customFormat="1" ht="18" customHeight="1">
      <c r="A4" s="17"/>
      <c r="B4" s="49" t="s">
        <v>37</v>
      </c>
      <c r="C4" s="49"/>
    </row>
    <row r="5" spans="1:3" s="2" customFormat="1" ht="21.75" customHeight="1">
      <c r="A5" s="17"/>
      <c r="B5" s="49" t="s">
        <v>159</v>
      </c>
      <c r="C5" s="49"/>
    </row>
    <row r="6" spans="1:3" s="2" customFormat="1" ht="24.75" customHeight="1">
      <c r="A6" s="17"/>
      <c r="B6" s="1"/>
      <c r="C6" s="1"/>
    </row>
    <row r="7" spans="1:3" s="2" customFormat="1" ht="25.5" customHeight="1">
      <c r="A7" s="51" t="s">
        <v>11</v>
      </c>
      <c r="B7" s="51"/>
      <c r="C7" s="51"/>
    </row>
    <row r="8" spans="1:3" s="2" customFormat="1" ht="15.75">
      <c r="A8" s="51" t="s">
        <v>154</v>
      </c>
      <c r="B8" s="51"/>
      <c r="C8" s="51"/>
    </row>
    <row r="9" spans="1:3" s="2" customFormat="1" ht="13.5" customHeight="1">
      <c r="A9" s="18"/>
      <c r="B9" s="13"/>
      <c r="C9" s="13"/>
    </row>
    <row r="10" spans="1:3" s="2" customFormat="1" ht="17.25" customHeight="1">
      <c r="A10" s="51" t="s">
        <v>38</v>
      </c>
      <c r="B10" s="51"/>
      <c r="C10" s="51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71</v>
      </c>
      <c r="C14" s="24">
        <f>C15+C26+C32+C34+C37+C24+C19+C39</f>
        <v>2911499.82</v>
      </c>
    </row>
    <row r="15" spans="1:3" ht="15.75">
      <c r="A15" s="22" t="s">
        <v>2</v>
      </c>
      <c r="B15" s="23" t="s">
        <v>72</v>
      </c>
      <c r="C15" s="24">
        <f>C16+C18+C17</f>
        <v>1047036.54</v>
      </c>
    </row>
    <row r="16" spans="1:3" ht="119.25" customHeight="1">
      <c r="A16" s="28" t="s">
        <v>49</v>
      </c>
      <c r="B16" s="11" t="s">
        <v>43</v>
      </c>
      <c r="C16" s="10">
        <v>1042538.81</v>
      </c>
    </row>
    <row r="17" spans="1:3" ht="178.5" customHeight="1">
      <c r="A17" s="44" t="s">
        <v>147</v>
      </c>
      <c r="B17" s="11" t="s">
        <v>146</v>
      </c>
      <c r="C17" s="10">
        <v>36.2</v>
      </c>
    </row>
    <row r="18" spans="1:3" ht="89.25" customHeight="1">
      <c r="A18" s="28" t="s">
        <v>108</v>
      </c>
      <c r="B18" s="11" t="s">
        <v>107</v>
      </c>
      <c r="C18" s="10">
        <v>4461.53</v>
      </c>
    </row>
    <row r="19" spans="1:3" ht="67.5" customHeight="1">
      <c r="A19" s="22" t="s">
        <v>82</v>
      </c>
      <c r="B19" s="23" t="s">
        <v>83</v>
      </c>
      <c r="C19" s="24">
        <f>SUM(C20:C23)</f>
        <v>1189266.47</v>
      </c>
    </row>
    <row r="20" spans="1:3" ht="119.25" customHeight="1">
      <c r="A20" s="28" t="s">
        <v>84</v>
      </c>
      <c r="B20" s="40" t="s">
        <v>91</v>
      </c>
      <c r="C20" s="10">
        <v>613072.87</v>
      </c>
    </row>
    <row r="21" spans="1:3" ht="153.75" customHeight="1">
      <c r="A21" s="28" t="s">
        <v>85</v>
      </c>
      <c r="B21" s="40" t="s">
        <v>106</v>
      </c>
      <c r="C21" s="10">
        <v>3186.7</v>
      </c>
    </row>
    <row r="22" spans="1:3" ht="135" customHeight="1">
      <c r="A22" s="28" t="s">
        <v>86</v>
      </c>
      <c r="B22" s="40" t="s">
        <v>93</v>
      </c>
      <c r="C22" s="10">
        <v>649500.13</v>
      </c>
    </row>
    <row r="23" spans="1:3" ht="113.25" customHeight="1">
      <c r="A23" s="28" t="s">
        <v>87</v>
      </c>
      <c r="B23" s="40" t="s">
        <v>92</v>
      </c>
      <c r="C23" s="10">
        <v>-76493.23</v>
      </c>
    </row>
    <row r="24" spans="1:3" ht="26.25" customHeight="1" hidden="1">
      <c r="A24" s="25" t="s">
        <v>48</v>
      </c>
      <c r="B24" s="23" t="s">
        <v>90</v>
      </c>
      <c r="C24" s="24">
        <f>C25</f>
        <v>0</v>
      </c>
    </row>
    <row r="25" spans="1:3" ht="24" customHeight="1" hidden="1">
      <c r="A25" s="19" t="s">
        <v>41</v>
      </c>
      <c r="B25" s="11" t="s">
        <v>44</v>
      </c>
      <c r="C25" s="10">
        <v>0</v>
      </c>
    </row>
    <row r="26" spans="1:3" ht="15.75">
      <c r="A26" s="22" t="s">
        <v>3</v>
      </c>
      <c r="B26" s="23" t="s">
        <v>45</v>
      </c>
      <c r="C26" s="24">
        <f>C27+C28+C29+C30+C31</f>
        <v>17918.16</v>
      </c>
    </row>
    <row r="27" spans="1:3" ht="78.75">
      <c r="A27" s="28" t="s">
        <v>62</v>
      </c>
      <c r="B27" s="11" t="s">
        <v>46</v>
      </c>
      <c r="C27" s="12">
        <v>1979.7</v>
      </c>
    </row>
    <row r="28" spans="1:3" ht="15.75">
      <c r="A28" s="27" t="s">
        <v>111</v>
      </c>
      <c r="B28" s="11" t="s">
        <v>144</v>
      </c>
      <c r="C28" s="12">
        <v>91.72</v>
      </c>
    </row>
    <row r="29" spans="1:3" ht="15.75">
      <c r="A29" s="27" t="s">
        <v>112</v>
      </c>
      <c r="B29" s="11" t="s">
        <v>145</v>
      </c>
      <c r="C29" s="12">
        <v>1742.75</v>
      </c>
    </row>
    <row r="30" spans="1:3" ht="63">
      <c r="A30" s="27" t="s">
        <v>89</v>
      </c>
      <c r="B30" s="11" t="s">
        <v>59</v>
      </c>
      <c r="C30" s="12">
        <v>13343.53</v>
      </c>
    </row>
    <row r="31" spans="1:3" ht="63">
      <c r="A31" s="27" t="s">
        <v>63</v>
      </c>
      <c r="B31" s="11" t="s">
        <v>60</v>
      </c>
      <c r="C31" s="12">
        <v>760.46</v>
      </c>
    </row>
    <row r="32" spans="1:3" ht="23.25" customHeight="1">
      <c r="A32" s="26" t="s">
        <v>50</v>
      </c>
      <c r="B32" s="23" t="s">
        <v>73</v>
      </c>
      <c r="C32" s="24">
        <f>C33</f>
        <v>1500</v>
      </c>
    </row>
    <row r="33" spans="1:3" ht="117.75" customHeight="1">
      <c r="A33" s="28" t="s">
        <v>64</v>
      </c>
      <c r="B33" s="11" t="s">
        <v>47</v>
      </c>
      <c r="C33" s="12">
        <v>1500</v>
      </c>
    </row>
    <row r="34" spans="1:3" ht="72.75" customHeight="1">
      <c r="A34" s="26" t="s">
        <v>4</v>
      </c>
      <c r="B34" s="23" t="s">
        <v>74</v>
      </c>
      <c r="C34" s="24">
        <f>C35+C36</f>
        <v>640976.95</v>
      </c>
    </row>
    <row r="35" spans="1:3" ht="72.75" customHeight="1">
      <c r="A35" s="28" t="s">
        <v>70</v>
      </c>
      <c r="B35" s="11" t="s">
        <v>61</v>
      </c>
      <c r="C35" s="12">
        <v>454401.45</v>
      </c>
    </row>
    <row r="36" spans="1:3" ht="129.75" customHeight="1">
      <c r="A36" s="28" t="s">
        <v>95</v>
      </c>
      <c r="B36" s="11" t="s">
        <v>94</v>
      </c>
      <c r="C36" s="12">
        <v>186575.5</v>
      </c>
    </row>
    <row r="37" spans="1:3" ht="30.75" customHeight="1">
      <c r="A37" s="26" t="s">
        <v>158</v>
      </c>
      <c r="B37" s="23" t="s">
        <v>153</v>
      </c>
      <c r="C37" s="24">
        <f>C38</f>
        <v>1.7</v>
      </c>
    </row>
    <row r="38" spans="1:3" ht="39" customHeight="1">
      <c r="A38" s="28" t="s">
        <v>152</v>
      </c>
      <c r="B38" s="11" t="s">
        <v>151</v>
      </c>
      <c r="C38" s="12">
        <v>1.7</v>
      </c>
    </row>
    <row r="39" spans="1:3" ht="39" customHeight="1">
      <c r="A39" s="45" t="s">
        <v>157</v>
      </c>
      <c r="B39" s="46" t="s">
        <v>155</v>
      </c>
      <c r="C39" s="47">
        <f>C40</f>
        <v>14800</v>
      </c>
    </row>
    <row r="40" spans="1:3" ht="42" customHeight="1">
      <c r="A40" s="28" t="s">
        <v>142</v>
      </c>
      <c r="B40" s="11" t="s">
        <v>143</v>
      </c>
      <c r="C40" s="12">
        <v>14800</v>
      </c>
    </row>
    <row r="41" spans="1:3" ht="15.75">
      <c r="A41" s="22" t="s">
        <v>5</v>
      </c>
      <c r="B41" s="23" t="s">
        <v>75</v>
      </c>
      <c r="C41" s="24">
        <f>C42+C50</f>
        <v>19126546.84</v>
      </c>
    </row>
    <row r="42" spans="1:3" ht="56.25" customHeight="1">
      <c r="A42" s="28" t="s">
        <v>51</v>
      </c>
      <c r="B42" s="11" t="s">
        <v>119</v>
      </c>
      <c r="C42" s="12">
        <f>C43+C47+C46+C48+C49+C45+C44</f>
        <v>19126546.84</v>
      </c>
    </row>
    <row r="43" spans="1:3" ht="47.25" customHeight="1">
      <c r="A43" s="28" t="s">
        <v>65</v>
      </c>
      <c r="B43" s="11" t="s">
        <v>120</v>
      </c>
      <c r="C43" s="12">
        <v>15178398</v>
      </c>
    </row>
    <row r="44" spans="1:3" ht="39" customHeight="1">
      <c r="A44" s="28" t="s">
        <v>125</v>
      </c>
      <c r="B44" s="11" t="s">
        <v>121</v>
      </c>
      <c r="C44" s="12">
        <v>0</v>
      </c>
    </row>
    <row r="45" spans="1:3" ht="60.75" customHeight="1">
      <c r="A45" s="28" t="s">
        <v>113</v>
      </c>
      <c r="B45" s="11" t="s">
        <v>122</v>
      </c>
      <c r="C45" s="12">
        <v>5390</v>
      </c>
    </row>
    <row r="46" spans="1:3" ht="60.75" customHeight="1">
      <c r="A46" s="28" t="s">
        <v>67</v>
      </c>
      <c r="B46" s="11" t="s">
        <v>124</v>
      </c>
      <c r="C46" s="12">
        <v>65558.84</v>
      </c>
    </row>
    <row r="47" spans="1:3" ht="48.75" customHeight="1">
      <c r="A47" s="28" t="s">
        <v>66</v>
      </c>
      <c r="B47" s="11" t="s">
        <v>123</v>
      </c>
      <c r="C47" s="12">
        <v>22600</v>
      </c>
    </row>
    <row r="48" spans="1:3" ht="3" customHeight="1" hidden="1">
      <c r="A48" s="28" t="s">
        <v>68</v>
      </c>
      <c r="B48" s="11" t="s">
        <v>78</v>
      </c>
      <c r="C48" s="12"/>
    </row>
    <row r="49" spans="1:3" ht="48" customHeight="1">
      <c r="A49" s="28" t="s">
        <v>69</v>
      </c>
      <c r="B49" s="29" t="s">
        <v>77</v>
      </c>
      <c r="C49" s="12">
        <v>3854600</v>
      </c>
    </row>
    <row r="50" spans="1:3" ht="39" customHeight="1" hidden="1">
      <c r="A50" s="7" t="s">
        <v>79</v>
      </c>
      <c r="B50" s="36" t="s">
        <v>80</v>
      </c>
      <c r="C50" s="10">
        <v>0</v>
      </c>
    </row>
    <row r="51" spans="1:3" ht="46.5" customHeight="1" hidden="1">
      <c r="A51" s="28" t="s">
        <v>115</v>
      </c>
      <c r="B51" s="36" t="s">
        <v>114</v>
      </c>
      <c r="C51" s="10">
        <v>0</v>
      </c>
    </row>
    <row r="52" spans="1:3" ht="39" customHeight="1" hidden="1">
      <c r="A52" s="28" t="s">
        <v>81</v>
      </c>
      <c r="B52" s="36" t="s">
        <v>110</v>
      </c>
      <c r="C52" s="10">
        <v>0</v>
      </c>
    </row>
    <row r="53" spans="1:3" ht="15.75">
      <c r="A53" s="22" t="s">
        <v>18</v>
      </c>
      <c r="B53" s="23"/>
      <c r="C53" s="24">
        <f>C14+C41</f>
        <v>22038046.66</v>
      </c>
    </row>
    <row r="54" spans="1:3" ht="32.25" customHeight="1">
      <c r="A54" s="37"/>
      <c r="B54" s="38"/>
      <c r="C54" s="39"/>
    </row>
    <row r="55" spans="1:3" ht="51.75" customHeight="1">
      <c r="A55" s="57" t="s">
        <v>39</v>
      </c>
      <c r="B55" s="57"/>
      <c r="C55" s="57"/>
    </row>
    <row r="56" spans="1:3" s="5" customFormat="1" ht="26.25" customHeight="1">
      <c r="A56" s="52" t="s">
        <v>8</v>
      </c>
      <c r="B56" s="53" t="s">
        <v>16</v>
      </c>
      <c r="C56" s="55" t="s">
        <v>15</v>
      </c>
    </row>
    <row r="57" spans="1:3" s="5" customFormat="1" ht="17.25" customHeight="1">
      <c r="A57" s="52"/>
      <c r="B57" s="54"/>
      <c r="C57" s="56"/>
    </row>
    <row r="58" spans="1:3" s="5" customFormat="1" ht="15.75">
      <c r="A58" s="20">
        <v>1</v>
      </c>
      <c r="B58" s="41" t="s">
        <v>9</v>
      </c>
      <c r="C58" s="6">
        <v>3</v>
      </c>
    </row>
    <row r="59" spans="1:3" s="5" customFormat="1" ht="21.75" customHeight="1">
      <c r="A59" s="22" t="s">
        <v>6</v>
      </c>
      <c r="B59" s="30" t="s">
        <v>136</v>
      </c>
      <c r="C59" s="24">
        <f>SUM(C60:C66)</f>
        <v>9331786.1</v>
      </c>
    </row>
    <row r="60" spans="1:3" s="5" customFormat="1" ht="59.25" customHeight="1">
      <c r="A60" s="31" t="s">
        <v>20</v>
      </c>
      <c r="B60" s="32" t="s">
        <v>132</v>
      </c>
      <c r="C60" s="10">
        <v>1715719.3</v>
      </c>
    </row>
    <row r="61" spans="1:3" s="5" customFormat="1" ht="30.75" customHeight="1">
      <c r="A61" s="42" t="s">
        <v>21</v>
      </c>
      <c r="B61" s="32" t="s">
        <v>133</v>
      </c>
      <c r="C61" s="10">
        <v>10000</v>
      </c>
    </row>
    <row r="62" spans="1:3" s="5" customFormat="1" ht="90" customHeight="1">
      <c r="A62" s="31" t="s">
        <v>7</v>
      </c>
      <c r="B62" s="32" t="s">
        <v>134</v>
      </c>
      <c r="C62" s="10">
        <v>6441405.43</v>
      </c>
    </row>
    <row r="63" spans="1:3" s="5" customFormat="1" ht="59.25" customHeight="1">
      <c r="A63" s="31" t="s">
        <v>88</v>
      </c>
      <c r="B63" s="32" t="s">
        <v>135</v>
      </c>
      <c r="C63" s="10">
        <v>6400</v>
      </c>
    </row>
    <row r="64" spans="1:3" s="5" customFormat="1" ht="18" customHeight="1" hidden="1">
      <c r="A64" s="31"/>
      <c r="B64" s="32" t="s">
        <v>156</v>
      </c>
      <c r="C64" s="10">
        <v>0</v>
      </c>
    </row>
    <row r="65" spans="1:3" s="5" customFormat="1" ht="28.5" customHeight="1" hidden="1">
      <c r="A65" s="19" t="s">
        <v>22</v>
      </c>
      <c r="B65" s="32" t="s">
        <v>36</v>
      </c>
      <c r="C65" s="10">
        <v>0</v>
      </c>
    </row>
    <row r="66" spans="1:3" s="5" customFormat="1" ht="21" customHeight="1">
      <c r="A66" s="19" t="s">
        <v>23</v>
      </c>
      <c r="B66" s="32" t="s">
        <v>138</v>
      </c>
      <c r="C66" s="10">
        <v>1158261.37</v>
      </c>
    </row>
    <row r="67" spans="1:3" s="5" customFormat="1" ht="21" customHeight="1">
      <c r="A67" s="22" t="s">
        <v>24</v>
      </c>
      <c r="B67" s="30" t="s">
        <v>137</v>
      </c>
      <c r="C67" s="24">
        <f>C68</f>
        <v>65558.84</v>
      </c>
    </row>
    <row r="68" spans="1:3" s="5" customFormat="1" ht="33.75" customHeight="1">
      <c r="A68" s="19" t="s">
        <v>25</v>
      </c>
      <c r="B68" s="32" t="s">
        <v>139</v>
      </c>
      <c r="C68" s="10">
        <v>65558.84</v>
      </c>
    </row>
    <row r="69" spans="1:3" s="5" customFormat="1" ht="36" customHeight="1">
      <c r="A69" s="22" t="s">
        <v>26</v>
      </c>
      <c r="B69" s="30" t="s">
        <v>140</v>
      </c>
      <c r="C69" s="24">
        <f>C71+C70+C72</f>
        <v>64768</v>
      </c>
    </row>
    <row r="70" spans="1:3" s="5" customFormat="1" ht="18" customHeight="1">
      <c r="A70" s="21" t="s">
        <v>40</v>
      </c>
      <c r="B70" s="33" t="s">
        <v>141</v>
      </c>
      <c r="C70" s="34">
        <v>22600</v>
      </c>
    </row>
    <row r="71" spans="1:3" s="5" customFormat="1" ht="67.5" customHeight="1">
      <c r="A71" s="7" t="s">
        <v>27</v>
      </c>
      <c r="B71" s="32" t="s">
        <v>148</v>
      </c>
      <c r="C71" s="10">
        <v>42168</v>
      </c>
    </row>
    <row r="72" spans="1:3" s="5" customFormat="1" ht="0.75" customHeight="1">
      <c r="A72" s="31" t="s">
        <v>52</v>
      </c>
      <c r="B72" s="32" t="s">
        <v>53</v>
      </c>
      <c r="C72" s="10">
        <v>0</v>
      </c>
    </row>
    <row r="73" spans="1:3" s="5" customFormat="1" ht="28.5" customHeight="1">
      <c r="A73" s="22" t="s">
        <v>28</v>
      </c>
      <c r="B73" s="30" t="s">
        <v>98</v>
      </c>
      <c r="C73" s="24">
        <f>C74+C76+C75+C77</f>
        <v>641054.29</v>
      </c>
    </row>
    <row r="74" spans="1:3" s="5" customFormat="1" ht="20.25" customHeight="1">
      <c r="A74" s="43" t="s">
        <v>150</v>
      </c>
      <c r="B74" s="32" t="s">
        <v>149</v>
      </c>
      <c r="C74" s="10">
        <v>5390</v>
      </c>
    </row>
    <row r="75" spans="1:3" s="5" customFormat="1" ht="19.5" customHeight="1">
      <c r="A75" s="31" t="s">
        <v>54</v>
      </c>
      <c r="B75" s="32" t="s">
        <v>96</v>
      </c>
      <c r="C75" s="10">
        <v>363477.07</v>
      </c>
    </row>
    <row r="76" spans="1:3" s="5" customFormat="1" ht="18.75" customHeight="1">
      <c r="A76" s="19" t="s">
        <v>29</v>
      </c>
      <c r="B76" s="32" t="s">
        <v>131</v>
      </c>
      <c r="C76" s="10">
        <v>154171.22</v>
      </c>
    </row>
    <row r="77" spans="1:3" s="5" customFormat="1" ht="28.5" customHeight="1">
      <c r="A77" s="31" t="s">
        <v>55</v>
      </c>
      <c r="B77" s="32" t="s">
        <v>97</v>
      </c>
      <c r="C77" s="10">
        <v>118016</v>
      </c>
    </row>
    <row r="78" spans="1:3" s="5" customFormat="1" ht="24" customHeight="1">
      <c r="A78" s="22" t="s">
        <v>32</v>
      </c>
      <c r="B78" s="30" t="s">
        <v>99</v>
      </c>
      <c r="C78" s="24">
        <f>C81+C80+C79</f>
        <v>1210565.65</v>
      </c>
    </row>
    <row r="79" spans="1:3" s="5" customFormat="1" ht="21.75" customHeight="1">
      <c r="A79" s="19" t="s">
        <v>76</v>
      </c>
      <c r="B79" s="32" t="s">
        <v>127</v>
      </c>
      <c r="C79" s="34">
        <v>250173.15</v>
      </c>
    </row>
    <row r="80" spans="1:3" s="5" customFormat="1" ht="19.5" customHeight="1" hidden="1">
      <c r="A80" s="19" t="s">
        <v>42</v>
      </c>
      <c r="B80" s="32" t="s">
        <v>100</v>
      </c>
      <c r="C80" s="10">
        <v>0</v>
      </c>
    </row>
    <row r="81" spans="1:3" s="5" customFormat="1" ht="18.75" customHeight="1">
      <c r="A81" s="19" t="s">
        <v>30</v>
      </c>
      <c r="B81" s="32" t="s">
        <v>128</v>
      </c>
      <c r="C81" s="10">
        <v>960392.5</v>
      </c>
    </row>
    <row r="82" spans="1:3" s="5" customFormat="1" ht="0" customHeight="1" hidden="1">
      <c r="A82" s="22" t="s">
        <v>116</v>
      </c>
      <c r="B82" s="30" t="s">
        <v>129</v>
      </c>
      <c r="C82" s="24">
        <f>C83</f>
        <v>0</v>
      </c>
    </row>
    <row r="83" spans="1:3" s="5" customFormat="1" ht="30" customHeight="1" hidden="1">
      <c r="A83" s="19" t="s">
        <v>117</v>
      </c>
      <c r="B83" s="32" t="s">
        <v>126</v>
      </c>
      <c r="C83" s="10"/>
    </row>
    <row r="84" spans="1:3" s="5" customFormat="1" ht="19.5" customHeight="1">
      <c r="A84" s="22" t="s">
        <v>33</v>
      </c>
      <c r="B84" s="30" t="s">
        <v>130</v>
      </c>
      <c r="C84" s="24">
        <f>C85</f>
        <v>9036984.75</v>
      </c>
    </row>
    <row r="85" spans="1:3" s="5" customFormat="1" ht="16.5" customHeight="1">
      <c r="A85" s="19" t="s">
        <v>31</v>
      </c>
      <c r="B85" s="32" t="s">
        <v>101</v>
      </c>
      <c r="C85" s="10">
        <v>9036984.75</v>
      </c>
    </row>
    <row r="86" spans="1:3" s="5" customFormat="1" ht="0" customHeight="1" hidden="1">
      <c r="A86" s="22" t="s">
        <v>57</v>
      </c>
      <c r="B86" s="30" t="s">
        <v>102</v>
      </c>
      <c r="C86" s="24">
        <f>C87</f>
        <v>0</v>
      </c>
    </row>
    <row r="87" spans="1:3" s="5" customFormat="1" ht="15.75" customHeight="1" hidden="1">
      <c r="A87" s="19" t="s">
        <v>58</v>
      </c>
      <c r="B87" s="33" t="s">
        <v>109</v>
      </c>
      <c r="C87" s="10"/>
    </row>
    <row r="88" spans="1:3" s="5" customFormat="1" ht="19.5" customHeight="1">
      <c r="A88" s="22" t="s">
        <v>34</v>
      </c>
      <c r="B88" s="30" t="s">
        <v>103</v>
      </c>
      <c r="C88" s="24">
        <f>C89</f>
        <v>903762</v>
      </c>
    </row>
    <row r="89" spans="1:3" s="5" customFormat="1" ht="17.25" customHeight="1">
      <c r="A89" s="31" t="s">
        <v>56</v>
      </c>
      <c r="B89" s="32" t="s">
        <v>104</v>
      </c>
      <c r="C89" s="10">
        <v>903762</v>
      </c>
    </row>
    <row r="90" spans="1:3" s="5" customFormat="1" ht="30.75" customHeight="1">
      <c r="A90" s="22" t="s">
        <v>35</v>
      </c>
      <c r="B90" s="30" t="s">
        <v>105</v>
      </c>
      <c r="C90" s="24">
        <f>C59+C67+C73+C78+C84+C88+C69+C86+C82</f>
        <v>21254479.630000003</v>
      </c>
    </row>
    <row r="91" spans="1:3" s="5" customFormat="1" ht="16.5" customHeight="1">
      <c r="A91" s="21" t="s">
        <v>13</v>
      </c>
      <c r="B91" s="33"/>
      <c r="C91" s="34">
        <f>C53-C90</f>
        <v>783567.0299999975</v>
      </c>
    </row>
    <row r="92" spans="1:3" s="5" customFormat="1" ht="31.5" customHeight="1">
      <c r="A92" s="58" t="s">
        <v>12</v>
      </c>
      <c r="B92" s="59"/>
      <c r="C92" s="59"/>
    </row>
    <row r="93" spans="1:3" ht="38.25" customHeight="1">
      <c r="A93" s="22" t="s">
        <v>12</v>
      </c>
      <c r="B93" s="22"/>
      <c r="C93" s="24">
        <f>C90-C53</f>
        <v>-783567.0299999975</v>
      </c>
    </row>
    <row r="94" spans="1:3" ht="34.5" customHeight="1">
      <c r="A94" s="21" t="s">
        <v>14</v>
      </c>
      <c r="B94" s="35" t="s">
        <v>118</v>
      </c>
      <c r="C94" s="34">
        <f>C90-C53</f>
        <v>-783567.0299999975</v>
      </c>
    </row>
    <row r="95" spans="1:3" ht="23.25" customHeight="1">
      <c r="A95" s="50"/>
      <c r="B95" s="50"/>
      <c r="C95" s="50"/>
    </row>
  </sheetData>
  <sheetProtection/>
  <mergeCells count="13">
    <mergeCell ref="C56:C57"/>
    <mergeCell ref="A55:C55"/>
    <mergeCell ref="A92:C92"/>
    <mergeCell ref="B2:C2"/>
    <mergeCell ref="B4:C4"/>
    <mergeCell ref="B5:C5"/>
    <mergeCell ref="B3:C3"/>
    <mergeCell ref="A95:C95"/>
    <mergeCell ref="A7:C7"/>
    <mergeCell ref="A8:C8"/>
    <mergeCell ref="A10:C10"/>
    <mergeCell ref="A56:A57"/>
    <mergeCell ref="B56:B57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2023-07-27T10:02:46Z</cp:lastPrinted>
  <dcterms:created xsi:type="dcterms:W3CDTF">2008-09-18T08:11:02Z</dcterms:created>
  <dcterms:modified xsi:type="dcterms:W3CDTF">2023-09-20T05:08:29Z</dcterms:modified>
  <cp:category/>
  <cp:version/>
  <cp:contentType/>
  <cp:contentStatus/>
</cp:coreProperties>
</file>